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45D9FD10-34AD-4F0D-931B-84312C25EF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3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H28" i="2"/>
  <c r="G28" i="2"/>
  <c r="F28" i="2"/>
  <c r="E28" i="2"/>
  <c r="D28" i="2"/>
  <c r="C28" i="2"/>
  <c r="I12" i="2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<sst xmlns="http://schemas.openxmlformats.org/spreadsheetml/2006/main" count="59" uniqueCount="33">
  <si>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</si>
  <si>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</si>
  <si>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</si>
  <si>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</si>
  <si>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</si>
  <si>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</si>
  <si>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</si>
  <si>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</si>
  <si>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</si>
  <si>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</si>
  <si>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</si>
  <si>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</si>
  <si>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</si>
  <si>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</si>
  <si>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</si>
  <si>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</si>
  <si>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</si>
  <si>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</si>
  <si>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</si>
  <si>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</si>
  <si>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</si>
  <si>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</si>
  <si>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</si>
  <si>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</si>
  <si>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</si>
  <si>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</si>
  <si>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Graduate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</si>
  <si>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</si>
  <si>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</si>
  <si>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</si>
  <si>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</si>
  <si>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</si>
  <si>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Graduate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</si>
</sst>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topLeftCell="A3" zoomScaleNormal="100" workbookViewId="0">
      <selection activeCell="M25" sqref="M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471</v>
      </c>
      <c r="C8" s="18">
        <f t="shared" ref="C8" si="0">SUM(B8*2)</f>
        <v>942</v>
      </c>
      <c r="D8" s="18">
        <f t="shared" ref="D8" si="1">SUM(B8*3)</f>
        <v>1413</v>
      </c>
      <c r="E8" s="18">
        <f t="shared" ref="E8" si="2">SUM(B8*4)</f>
        <v>1884</v>
      </c>
      <c r="F8" s="18">
        <f t="shared" ref="F8" si="3">SUM(B8*5)</f>
        <v>2355</v>
      </c>
      <c r="G8" s="18">
        <f t="shared" ref="G8" si="4">SUM(B8*6)</f>
        <v>2826</v>
      </c>
      <c r="H8" s="18">
        <f t="shared" ref="H8" si="5">SUM(B8*7)</f>
        <v>3297</v>
      </c>
      <c r="I8" s="18">
        <f t="shared" ref="I8" si="6">SUM(B8*8)</f>
        <v>3768</v>
      </c>
      <c r="J8" s="18">
        <f t="shared" ref="J8" si="7">SUM(B8*9)</f>
        <v>4239</v>
      </c>
      <c r="K8" s="18">
        <f t="shared" ref="K8" si="8">SUM(B8*10)</f>
        <v>4710</v>
      </c>
      <c r="L8" s="18">
        <f t="shared" ref="L8" si="9">SUM(B8*11)</f>
        <v>5181</v>
      </c>
      <c r="M8" s="19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681.75</v>
      </c>
      <c r="C20" s="12">
        <f t="shared" si="18"/>
        <v>1273.5</v>
      </c>
      <c r="D20" s="12">
        <f t="shared" si="18"/>
        <v>1865.25</v>
      </c>
      <c r="E20" s="12">
        <f t="shared" si="18"/>
        <v>2457</v>
      </c>
      <c r="F20" s="12">
        <f t="shared" si="18"/>
        <v>3048.75</v>
      </c>
      <c r="G20" s="12">
        <f t="shared" si="18"/>
        <v>3640.5</v>
      </c>
      <c r="H20" s="12">
        <f t="shared" si="18"/>
        <v>4232.25</v>
      </c>
      <c r="I20" s="12">
        <f t="shared" si="18"/>
        <v>4824</v>
      </c>
      <c r="J20" s="12">
        <f t="shared" si="18"/>
        <v>5778</v>
      </c>
      <c r="K20" s="12">
        <f t="shared" si="18"/>
        <v>6249</v>
      </c>
      <c r="L20" s="12">
        <f t="shared" si="18"/>
        <v>6720</v>
      </c>
      <c r="M20" s="13">
        <f t="shared" si="18"/>
        <v>7194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1011</v>
      </c>
      <c r="C24" s="18">
        <f t="shared" ref="C24" si="19">SUM(B24*2)</f>
        <v>2022</v>
      </c>
      <c r="D24" s="18">
        <f t="shared" ref="D24" si="20">SUM(B24*3)</f>
        <v>3033</v>
      </c>
      <c r="E24" s="18">
        <f t="shared" ref="E24" si="21">SUM(B24*4)</f>
        <v>4044</v>
      </c>
      <c r="F24" s="18">
        <f t="shared" ref="F24" si="22">SUM(B24*5)</f>
        <v>5055</v>
      </c>
      <c r="G24" s="18">
        <f t="shared" ref="G24" si="23">SUM(B24*6)</f>
        <v>6066</v>
      </c>
      <c r="H24" s="18">
        <f t="shared" ref="H24" si="24">SUM(B24*7)</f>
        <v>7077</v>
      </c>
      <c r="I24" s="18">
        <f t="shared" ref="I24" si="25">SUM(B24*8)</f>
        <v>8088</v>
      </c>
      <c r="J24" s="18">
        <f t="shared" ref="J24" si="26">SUM(B24*9)</f>
        <v>9099</v>
      </c>
      <c r="K24" s="18">
        <f t="shared" ref="K24" si="27">SUM(B24*10)</f>
        <v>10110</v>
      </c>
      <c r="L24" s="18">
        <f t="shared" ref="L24" si="28">SUM(B24*11)</f>
        <v>11121</v>
      </c>
      <c r="M24" s="19">
        <v>12130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f>SUM($B$12*2)</f>
        <v>4.16</v>
      </c>
      <c r="D28" s="16">
        <f>SUM($B$12*3)</f>
        <v>6.24</v>
      </c>
      <c r="E28" s="16">
        <f>SUM($B$12*4)</f>
        <v>8.32</v>
      </c>
      <c r="F28" s="16">
        <f>SUM($B$12*5)</f>
        <v>10.4</v>
      </c>
      <c r="G28" s="16">
        <f>SUM($B$12*6)</f>
        <v>12.48</v>
      </c>
      <c r="H28" s="16">
        <f>SUM($B$12*7)</f>
        <v>14.56</v>
      </c>
      <c r="I28" s="16">
        <f>SUM($B$12*8)</f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1221.75</v>
      </c>
      <c r="C36" s="12">
        <f t="shared" si="37"/>
        <v>2353.5</v>
      </c>
      <c r="D36" s="12">
        <f t="shared" si="37"/>
        <v>3485.2499999999995</v>
      </c>
      <c r="E36" s="12">
        <f t="shared" si="37"/>
        <v>4617</v>
      </c>
      <c r="F36" s="12">
        <f t="shared" si="37"/>
        <v>5748.7499999999991</v>
      </c>
      <c r="G36" s="12">
        <f t="shared" si="37"/>
        <v>6880.4999999999991</v>
      </c>
      <c r="H36" s="12">
        <f t="shared" si="37"/>
        <v>8012.2500000000009</v>
      </c>
      <c r="I36" s="12">
        <f t="shared" si="37"/>
        <v>9144</v>
      </c>
      <c r="J36" s="12">
        <f t="shared" si="37"/>
        <v>10638</v>
      </c>
      <c r="K36" s="12">
        <f t="shared" si="37"/>
        <v>11649</v>
      </c>
      <c r="L36" s="12">
        <f t="shared" si="37"/>
        <v>12660</v>
      </c>
      <c r="M36" s="13">
        <f t="shared" si="37"/>
        <v>13669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26" ht="15.75" customHeight="1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</sheetData>
  <sheetProtection algorithmName="SHA-512" hashValue="IHYBQ1H2JmES6/Kgyy37Siey5vBVgxRbGJjAl0y//GINTHEdFK2VEuy59w6XwqvxguYeKR1ynxcfwr/WyrzWsg==" saltValue="CNWz7L++7CGPbyhLqwGZuA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M12 C28:M28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Grad Tuition and Fee Billing Rates</dc:title>
  <dc:subject>Listing of graduate tuition and fees for the spring 2017 semester</dc:subject>
  <dc:creator>UB Student Accounts</dc:creator>
  <cp:keywords>tuition,fees, Grad tuition, Grad fees</cp:keywords>
  <cp:lastModifiedBy>Stevens, Laura</cp:lastModifiedBy>
  <cp:lastPrinted>2019-05-21T14:58:12Z</cp:lastPrinted>
  <dcterms:created xsi:type="dcterms:W3CDTF">2016-06-06T21:02:30Z</dcterms:created>
  <dcterms:modified xsi:type="dcterms:W3CDTF">2023-06-16T19:17:41Z</dcterms:modified>
  <cp:category>tuition</cp:category>
</cp:coreProperties>
</file>